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остановл." sheetId="1" r:id="rId1"/>
    <sheet name="предвар.итоги СЭР 2020г)" sheetId="2" r:id="rId2"/>
    <sheet name="Прогноз СЭР 2021-2023" sheetId="3" r:id="rId3"/>
  </sheets>
  <definedNames/>
  <calcPr fullCalcOnLoad="1"/>
</workbook>
</file>

<file path=xl/sharedStrings.xml><?xml version="1.0" encoding="utf-8"?>
<sst xmlns="http://schemas.openxmlformats.org/spreadsheetml/2006/main" count="219" uniqueCount="111">
  <si>
    <t>Показатели</t>
  </si>
  <si>
    <t>Единица измерения</t>
  </si>
  <si>
    <t>тыс. человек</t>
  </si>
  <si>
    <t>Финансы</t>
  </si>
  <si>
    <t>Доходы</t>
  </si>
  <si>
    <t>Собственные доходы</t>
  </si>
  <si>
    <t>Налоговые доходы</t>
  </si>
  <si>
    <t>Налог на доходы физических лиц</t>
  </si>
  <si>
    <t>Налог на имущество</t>
  </si>
  <si>
    <t>Неналоговые доходы</t>
  </si>
  <si>
    <t>Расходы</t>
  </si>
  <si>
    <t>Труд</t>
  </si>
  <si>
    <t>Численность трудовых ресурсов</t>
  </si>
  <si>
    <t xml:space="preserve">в том числе </t>
  </si>
  <si>
    <t xml:space="preserve"> занятых в сельском хозяйстве</t>
  </si>
  <si>
    <t>шт.</t>
  </si>
  <si>
    <t>тыс. руб.</t>
  </si>
  <si>
    <t>Единый сельскохозяйственный налог</t>
  </si>
  <si>
    <t>Земельный налог</t>
  </si>
  <si>
    <t>Государственная пошлина</t>
  </si>
  <si>
    <t>Коммунальное хозяйство</t>
  </si>
  <si>
    <t>Благоустройство</t>
  </si>
  <si>
    <t>Культура</t>
  </si>
  <si>
    <t>тыс. чел.</t>
  </si>
  <si>
    <t>Работающие пенсионеры</t>
  </si>
  <si>
    <t>занятых в бюджетной сфере</t>
  </si>
  <si>
    <t>Национальная экономика</t>
  </si>
  <si>
    <t>Национальная оборона</t>
  </si>
  <si>
    <t>чел.</t>
  </si>
  <si>
    <t>Численность постоянного населения  в среднем за год</t>
  </si>
  <si>
    <t>общая площадь земель поселения</t>
  </si>
  <si>
    <t>гектаров</t>
  </si>
  <si>
    <t>Число  хозяйствующих предприятий</t>
  </si>
  <si>
    <t>единиц</t>
  </si>
  <si>
    <t>число крестьянско фермерских хозяйств</t>
  </si>
  <si>
    <t>количество торговых точек</t>
  </si>
  <si>
    <t>жилищный фонд</t>
  </si>
  <si>
    <t>тыс.кв.м.</t>
  </si>
  <si>
    <t>Физическая культура и спорт</t>
  </si>
  <si>
    <t>Развитие отраслей социальной сферы</t>
  </si>
  <si>
    <t>кол-во учреждений культуры и отдыха</t>
  </si>
  <si>
    <t>кол-во дошкольных учреждений</t>
  </si>
  <si>
    <t>число мест в дошкольных учреждениях</t>
  </si>
  <si>
    <t>мест</t>
  </si>
  <si>
    <t>кол-во образовательных учреждений</t>
  </si>
  <si>
    <t>число мест в  образовательных учреждениях</t>
  </si>
  <si>
    <t>кол-во пунктов первичного медицинского обслуживания</t>
  </si>
  <si>
    <t>число абонентов стационарной телефонной связи</t>
  </si>
  <si>
    <t>Стоимость жилищно-коммунальных услуг, предоставляемых населению</t>
  </si>
  <si>
    <t>тыс.рублей</t>
  </si>
  <si>
    <t>Общегосударственные вопросы</t>
  </si>
  <si>
    <t>Жилищно-коммунальные услуги, предоставляемые населению</t>
  </si>
  <si>
    <t xml:space="preserve"> Социальная политика</t>
  </si>
  <si>
    <t xml:space="preserve">   Прогноз социально-экономического развития Кулуевского сельского поселения </t>
  </si>
  <si>
    <t>Число крестьянско фермерских хозяйств</t>
  </si>
  <si>
    <t>Количество торговых точек</t>
  </si>
  <si>
    <t>Жилищный фонд</t>
  </si>
  <si>
    <t>Общая площадь земель поселения</t>
  </si>
  <si>
    <t>Жилищно-коммунальные услуг, предоставляемые населению</t>
  </si>
  <si>
    <t>АРГАЯШСКИЙ МУНИЦИПАЛЬНЫЙ РАЙОН</t>
  </si>
  <si>
    <t>АДМИНИСТРАЦИЯ</t>
  </si>
  <si>
    <t>КУЛУЕВСКОГО СЕЛЬСКОГО ПОСЕЛЕНИЯ</t>
  </si>
  <si>
    <t>ПОСТАНОВЛЕНИЕ</t>
  </si>
  <si>
    <t>Об утверждении ожидаемых показателей</t>
  </si>
  <si>
    <t xml:space="preserve"> </t>
  </si>
  <si>
    <t>Постановляю:</t>
  </si>
  <si>
    <t>2. Контроль за исполнением настоящего постановления оставляю за собой.</t>
  </si>
  <si>
    <t xml:space="preserve">                          ЧЕЛЯБИНСКАЯ ОБЛАСТЬ</t>
  </si>
  <si>
    <t xml:space="preserve">В соответствии со статьей 184.2 Бюджетного кодекса Российской </t>
  </si>
  <si>
    <t>сельском поселение"</t>
  </si>
  <si>
    <t xml:space="preserve">Федерации, Положением  «о бюджетном процессе в Кулуевском </t>
  </si>
  <si>
    <t>1. Утвердить ожидаемые показатели прогноза социально-приложения.</t>
  </si>
  <si>
    <t>согласно приложения.</t>
  </si>
  <si>
    <t>Глава Кулуевского сельского поселения                                А.К. Альмухаметов</t>
  </si>
  <si>
    <t>численность детей, посещающих учреждения дошкольного образования</t>
  </si>
  <si>
    <t xml:space="preserve">численность учащихся, посещающих общеобразовательные учреждения  </t>
  </si>
  <si>
    <t>Доходы от оказания платных услуг (работ) и компенсации государства</t>
  </si>
  <si>
    <t xml:space="preserve">Прочие доходыот компенсации затрат бюджетов сельских поселений </t>
  </si>
  <si>
    <t>Жилищно коммунальное хозяйство</t>
  </si>
  <si>
    <t>Другие вопросы в области жилищно коммунальное хозяйства</t>
  </si>
  <si>
    <t>Прогноз 2021</t>
  </si>
  <si>
    <t>Земельный налог с организаций</t>
  </si>
  <si>
    <t>Земельный налог с физических лиц</t>
  </si>
  <si>
    <t>Национальная безопасность и правоохранительная деятельность</t>
  </si>
  <si>
    <t>Денежные взыскания (штрафы) за нарушение законодательства Российской Федерации</t>
  </si>
  <si>
    <t>тыс.руб.</t>
  </si>
  <si>
    <t>Прогноз 2022</t>
  </si>
  <si>
    <t>5 ноября 2020г.                                                                 № 108</t>
  </si>
  <si>
    <t>На 2020 год и прогноза на 2021-2023 годы</t>
  </si>
  <si>
    <t>экономического развития на 2020 год и прогноза на 2021-2023 годы,</t>
  </si>
  <si>
    <t xml:space="preserve">   Предварительные итоги социально-экономического развития Кулуевского сельского поселения за 9 месяцев 2020 года и ожидаемые итоги социально-    экономического развития  за 2020год</t>
  </si>
  <si>
    <t>на 2020 год и прогноза  2021-2023 годов</t>
  </si>
  <si>
    <t>Утвержден                                                                      Постановлением Администрации Кулуевского сельского поселения от 05.11.2020 г. №108</t>
  </si>
  <si>
    <t>отчет 2019год</t>
  </si>
  <si>
    <t>9 мес 2020 года</t>
  </si>
  <si>
    <t>ожидаемое 2020 год</t>
  </si>
  <si>
    <t>Оценка 2020</t>
  </si>
  <si>
    <t>Прогноз 2023</t>
  </si>
  <si>
    <t>Штрафы,санкции,возмещение ущерба</t>
  </si>
  <si>
    <t>Образование</t>
  </si>
  <si>
    <t>Условно утвержденные расходы</t>
  </si>
  <si>
    <t>Кол-во учреждений культуры и отдыха</t>
  </si>
  <si>
    <t>Кол-во дошкольных учреждений</t>
  </si>
  <si>
    <t>Число мест в дошкольных учреждениях</t>
  </si>
  <si>
    <t>Численность детей, посещающих учреждения дошкольного образования</t>
  </si>
  <si>
    <t>Кол-во образовательных учреждений</t>
  </si>
  <si>
    <t>Число мест в  образовательных учреждениях</t>
  </si>
  <si>
    <t xml:space="preserve">Численность учащихся, посещающих общеобразовательные учреждения  </t>
  </si>
  <si>
    <t>Кол-во пунктов первичного медицинского обслуживания</t>
  </si>
  <si>
    <t>Число абонентов стационарной телефонной связи</t>
  </si>
  <si>
    <t>предварительные итоги социально-экономического развития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</si>
</sst>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5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192" fontId="10" fillId="0" borderId="10" xfId="0" applyNumberFormat="1" applyFont="1" applyBorder="1" applyAlignment="1">
      <alignment horizontal="center" vertical="center" wrapText="1"/>
    </xf>
    <xf numFmtId="1" fontId="10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192" fontId="9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2" fontId="12" fillId="0" borderId="10" xfId="0" applyNumberFormat="1" applyFont="1" applyBorder="1" applyAlignment="1">
      <alignment horizontal="center" vertical="center" wrapText="1"/>
    </xf>
    <xf numFmtId="192" fontId="12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2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/>
    </xf>
    <xf numFmtId="0" fontId="10" fillId="0" borderId="10" xfId="0" applyFont="1" applyFill="1" applyBorder="1" applyAlignment="1">
      <alignment vertical="center" wrapText="1"/>
    </xf>
    <xf numFmtId="0" fontId="10" fillId="0" borderId="11" xfId="0" applyFont="1" applyBorder="1" applyAlignment="1">
      <alignment horizontal="left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192" fontId="8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center" wrapText="1"/>
    </xf>
    <xf numFmtId="192" fontId="6" fillId="0" borderId="10" xfId="0" applyNumberFormat="1" applyFont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92" fontId="14" fillId="0" borderId="10" xfId="0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192" fontId="6" fillId="0" borderId="10" xfId="0" applyNumberFormat="1" applyFont="1" applyFill="1" applyBorder="1" applyAlignment="1">
      <alignment horizontal="center" vertical="center" wrapText="1"/>
    </xf>
    <xf numFmtId="192" fontId="8" fillId="0" borderId="10" xfId="0" applyNumberFormat="1" applyFont="1" applyFill="1" applyBorder="1" applyAlignment="1">
      <alignment horizontal="center" vertical="center" wrapText="1"/>
    </xf>
    <xf numFmtId="192" fontId="14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50" fillId="0" borderId="0" xfId="0" applyFont="1" applyAlignment="1">
      <alignment/>
    </xf>
    <xf numFmtId="192" fontId="3" fillId="0" borderId="0" xfId="0" applyNumberFormat="1" applyFont="1" applyAlignment="1">
      <alignment/>
    </xf>
    <xf numFmtId="0" fontId="10" fillId="0" borderId="10" xfId="0" applyFont="1" applyFill="1" applyBorder="1" applyAlignment="1">
      <alignment horizontal="center" vertical="center"/>
    </xf>
    <xf numFmtId="192" fontId="9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3" fillId="0" borderId="11" xfId="0" applyFont="1" applyBorder="1" applyAlignment="1">
      <alignment horizontal="left" vertical="center"/>
    </xf>
    <xf numFmtId="0" fontId="14" fillId="0" borderId="13" xfId="0" applyFont="1" applyBorder="1" applyAlignment="1">
      <alignment horizontal="left" vertical="center"/>
    </xf>
    <xf numFmtId="0" fontId="14" fillId="0" borderId="14" xfId="0" applyFont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1">
      <selection activeCell="Q25" sqref="Q25"/>
    </sheetView>
  </sheetViews>
  <sheetFormatPr defaultColWidth="9.140625" defaultRowHeight="12.75"/>
  <cols>
    <col min="1" max="16384" width="9.140625" style="11" customWidth="1"/>
  </cols>
  <sheetData>
    <row r="1" spans="1:7" ht="15">
      <c r="A1" s="74" t="s">
        <v>67</v>
      </c>
      <c r="B1" s="75"/>
      <c r="C1" s="75"/>
      <c r="D1" s="75"/>
      <c r="E1" s="75"/>
      <c r="F1" s="75"/>
      <c r="G1" s="75"/>
    </row>
    <row r="2" spans="1:9" ht="15">
      <c r="A2" s="74" t="s">
        <v>59</v>
      </c>
      <c r="B2" s="75"/>
      <c r="C2" s="75"/>
      <c r="D2" s="75"/>
      <c r="E2" s="75"/>
      <c r="F2" s="75"/>
      <c r="G2" s="75"/>
      <c r="H2" s="75"/>
      <c r="I2" s="75"/>
    </row>
    <row r="3" spans="1:8" ht="15">
      <c r="A3" s="74" t="s">
        <v>60</v>
      </c>
      <c r="B3" s="75"/>
      <c r="C3" s="75"/>
      <c r="D3" s="75"/>
      <c r="E3" s="75"/>
      <c r="F3" s="75"/>
      <c r="G3" s="75"/>
      <c r="H3" s="75"/>
    </row>
    <row r="4" spans="1:9" ht="15">
      <c r="A4" s="74" t="s">
        <v>61</v>
      </c>
      <c r="B4" s="75"/>
      <c r="C4" s="75"/>
      <c r="D4" s="75"/>
      <c r="E4" s="75"/>
      <c r="F4" s="75"/>
      <c r="G4" s="75"/>
      <c r="H4" s="75"/>
      <c r="I4" s="75"/>
    </row>
    <row r="5" ht="15">
      <c r="A5" s="12"/>
    </row>
    <row r="6" spans="1:8" ht="15">
      <c r="A6" s="74" t="s">
        <v>62</v>
      </c>
      <c r="B6" s="75"/>
      <c r="C6" s="75"/>
      <c r="D6" s="75"/>
      <c r="E6" s="75"/>
      <c r="F6" s="75"/>
      <c r="G6" s="75"/>
      <c r="H6" s="75"/>
    </row>
    <row r="8" ht="15">
      <c r="A8" s="13" t="s">
        <v>87</v>
      </c>
    </row>
    <row r="9" ht="15">
      <c r="A9" s="13"/>
    </row>
    <row r="10" ht="15">
      <c r="A10" s="13"/>
    </row>
    <row r="11" ht="15">
      <c r="A11" s="13" t="s">
        <v>63</v>
      </c>
    </row>
    <row r="12" ht="15">
      <c r="A12" s="13" t="s">
        <v>110</v>
      </c>
    </row>
    <row r="13" ht="15">
      <c r="A13" s="13" t="s">
        <v>88</v>
      </c>
    </row>
    <row r="14" ht="15">
      <c r="A14" s="13" t="s">
        <v>64</v>
      </c>
    </row>
    <row r="15" ht="15">
      <c r="A15" s="13" t="s">
        <v>68</v>
      </c>
    </row>
    <row r="16" ht="15">
      <c r="A16" s="13" t="s">
        <v>70</v>
      </c>
    </row>
    <row r="17" spans="1:9" ht="15">
      <c r="A17" s="76" t="s">
        <v>69</v>
      </c>
      <c r="B17" s="75"/>
      <c r="C17" s="75"/>
      <c r="D17" s="75"/>
      <c r="E17" s="75"/>
      <c r="F17" s="75"/>
      <c r="G17" s="75"/>
      <c r="H17" s="75"/>
      <c r="I17" s="75"/>
    </row>
    <row r="18" ht="15">
      <c r="A18" s="13" t="s">
        <v>65</v>
      </c>
    </row>
    <row r="19" ht="15">
      <c r="A19" s="13"/>
    </row>
    <row r="20" ht="15">
      <c r="A20" s="13" t="s">
        <v>71</v>
      </c>
    </row>
    <row r="21" ht="15">
      <c r="A21" s="13" t="s">
        <v>89</v>
      </c>
    </row>
    <row r="22" spans="1:9" ht="15">
      <c r="A22" s="76" t="s">
        <v>72</v>
      </c>
      <c r="B22" s="75"/>
      <c r="C22" s="75"/>
      <c r="D22" s="75"/>
      <c r="E22" s="75"/>
      <c r="F22" s="75"/>
      <c r="G22" s="75"/>
      <c r="H22" s="75"/>
      <c r="I22" s="75"/>
    </row>
    <row r="23" ht="15">
      <c r="A23" s="13" t="s">
        <v>66</v>
      </c>
    </row>
    <row r="24" ht="15">
      <c r="A24" s="13"/>
    </row>
    <row r="25" ht="15">
      <c r="A25" s="13" t="s">
        <v>73</v>
      </c>
    </row>
  </sheetData>
  <sheetProtection/>
  <mergeCells count="7">
    <mergeCell ref="A6:H6"/>
    <mergeCell ref="A17:I17"/>
    <mergeCell ref="A22:I22"/>
    <mergeCell ref="A1:G1"/>
    <mergeCell ref="A2:I2"/>
    <mergeCell ref="A3:H3"/>
    <mergeCell ref="A4:I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3"/>
  <sheetViews>
    <sheetView zoomScalePageLayoutView="0" workbookViewId="0" topLeftCell="A1">
      <selection activeCell="P4" sqref="P4"/>
    </sheetView>
  </sheetViews>
  <sheetFormatPr defaultColWidth="9.140625" defaultRowHeight="12.75"/>
  <cols>
    <col min="1" max="1" width="37.8515625" style="4" customWidth="1"/>
    <col min="2" max="2" width="13.00390625" style="5" customWidth="1"/>
    <col min="3" max="3" width="11.00390625" style="4" customWidth="1"/>
    <col min="4" max="4" width="11.57421875" style="4" customWidth="1"/>
    <col min="5" max="5" width="13.8515625" style="4" customWidth="1"/>
    <col min="6" max="16384" width="9.140625" style="4" customWidth="1"/>
  </cols>
  <sheetData>
    <row r="1" spans="1:5" s="7" customFormat="1" ht="51" customHeight="1">
      <c r="A1" s="77" t="s">
        <v>90</v>
      </c>
      <c r="B1" s="77"/>
      <c r="C1" s="77"/>
      <c r="D1" s="77"/>
      <c r="E1" s="77"/>
    </row>
    <row r="2" spans="1:5" s="6" customFormat="1" ht="27">
      <c r="A2" s="14" t="s">
        <v>0</v>
      </c>
      <c r="B2" s="15" t="s">
        <v>1</v>
      </c>
      <c r="C2" s="15" t="s">
        <v>93</v>
      </c>
      <c r="D2" s="15" t="s">
        <v>94</v>
      </c>
      <c r="E2" s="15" t="s">
        <v>95</v>
      </c>
    </row>
    <row r="3" spans="1:5" ht="30" customHeight="1">
      <c r="A3" s="16" t="s">
        <v>29</v>
      </c>
      <c r="B3" s="17" t="s">
        <v>2</v>
      </c>
      <c r="C3" s="17">
        <v>6.9</v>
      </c>
      <c r="D3" s="18">
        <v>6.9</v>
      </c>
      <c r="E3" s="18">
        <v>6.9</v>
      </c>
    </row>
    <row r="4" spans="1:5" ht="20.25" customHeight="1">
      <c r="A4" s="16" t="s">
        <v>30</v>
      </c>
      <c r="B4" s="17" t="s">
        <v>31</v>
      </c>
      <c r="C4" s="17">
        <v>30718</v>
      </c>
      <c r="D4" s="17">
        <v>30718</v>
      </c>
      <c r="E4" s="18">
        <v>30718</v>
      </c>
    </row>
    <row r="5" spans="1:5" ht="18.75" customHeight="1">
      <c r="A5" s="16" t="s">
        <v>32</v>
      </c>
      <c r="B5" s="17" t="s">
        <v>33</v>
      </c>
      <c r="C5" s="17">
        <v>9</v>
      </c>
      <c r="D5" s="17">
        <v>6</v>
      </c>
      <c r="E5" s="19">
        <v>6</v>
      </c>
    </row>
    <row r="6" spans="1:5" ht="21" customHeight="1">
      <c r="A6" s="16" t="s">
        <v>34</v>
      </c>
      <c r="B6" s="17" t="s">
        <v>15</v>
      </c>
      <c r="C6" s="17">
        <v>4</v>
      </c>
      <c r="D6" s="17">
        <v>4</v>
      </c>
      <c r="E6" s="19">
        <v>4</v>
      </c>
    </row>
    <row r="7" spans="1:5" ht="17.25" customHeight="1">
      <c r="A7" s="16" t="s">
        <v>35</v>
      </c>
      <c r="B7" s="17" t="s">
        <v>15</v>
      </c>
      <c r="C7" s="17">
        <v>33</v>
      </c>
      <c r="D7" s="17">
        <v>33</v>
      </c>
      <c r="E7" s="19">
        <v>33</v>
      </c>
    </row>
    <row r="8" spans="1:5" ht="20.25" customHeight="1">
      <c r="A8" s="16" t="s">
        <v>36</v>
      </c>
      <c r="B8" s="17" t="s">
        <v>37</v>
      </c>
      <c r="C8" s="17">
        <v>92.5</v>
      </c>
      <c r="D8" s="18">
        <v>102</v>
      </c>
      <c r="E8" s="18">
        <v>102</v>
      </c>
    </row>
    <row r="9" spans="1:5" ht="14.25">
      <c r="A9" s="20" t="s">
        <v>3</v>
      </c>
      <c r="B9" s="17"/>
      <c r="C9" s="17"/>
      <c r="D9" s="17"/>
      <c r="E9" s="18"/>
    </row>
    <row r="10" spans="1:6" ht="13.5">
      <c r="A10" s="15" t="s">
        <v>4</v>
      </c>
      <c r="B10" s="17"/>
      <c r="C10" s="15">
        <v>18204</v>
      </c>
      <c r="D10" s="15">
        <v>12067.8</v>
      </c>
      <c r="E10" s="73">
        <v>21917.4</v>
      </c>
      <c r="F10" s="70"/>
    </row>
    <row r="11" spans="1:6" ht="19.5" customHeight="1">
      <c r="A11" s="14" t="s">
        <v>5</v>
      </c>
      <c r="B11" s="15" t="s">
        <v>16</v>
      </c>
      <c r="C11" s="15">
        <f>C12+C18</f>
        <v>4068.8</v>
      </c>
      <c r="D11" s="15">
        <v>1845.4</v>
      </c>
      <c r="E11" s="15">
        <f>E12+E18</f>
        <v>4130</v>
      </c>
      <c r="F11" s="71"/>
    </row>
    <row r="12" spans="1:5" ht="21" customHeight="1">
      <c r="A12" s="16" t="s">
        <v>6</v>
      </c>
      <c r="B12" s="17" t="s">
        <v>16</v>
      </c>
      <c r="C12" s="17">
        <f>C13+C14+C15+C16+C17</f>
        <v>3927.5</v>
      </c>
      <c r="D12" s="17">
        <v>1839.3</v>
      </c>
      <c r="E12" s="18">
        <f>E13+E14+E15+E16+E17</f>
        <v>4123.9</v>
      </c>
    </row>
    <row r="13" spans="1:5" ht="20.25" customHeight="1">
      <c r="A13" s="16" t="s">
        <v>7</v>
      </c>
      <c r="B13" s="17" t="s">
        <v>16</v>
      </c>
      <c r="C13" s="22">
        <v>294</v>
      </c>
      <c r="D13" s="23">
        <v>183.7</v>
      </c>
      <c r="E13" s="24">
        <v>271</v>
      </c>
    </row>
    <row r="14" spans="1:5" ht="17.25" customHeight="1">
      <c r="A14" s="16" t="s">
        <v>17</v>
      </c>
      <c r="B14" s="17" t="s">
        <v>16</v>
      </c>
      <c r="C14" s="17">
        <v>194.8</v>
      </c>
      <c r="D14" s="17">
        <v>428.9</v>
      </c>
      <c r="E14" s="18">
        <v>428.9</v>
      </c>
    </row>
    <row r="15" spans="1:5" ht="19.5" customHeight="1">
      <c r="A15" s="16" t="s">
        <v>8</v>
      </c>
      <c r="B15" s="17" t="s">
        <v>16</v>
      </c>
      <c r="C15" s="17">
        <v>661.5</v>
      </c>
      <c r="D15" s="17">
        <v>109.8</v>
      </c>
      <c r="E15" s="18">
        <v>674</v>
      </c>
    </row>
    <row r="16" spans="1:5" ht="18" customHeight="1">
      <c r="A16" s="16" t="s">
        <v>18</v>
      </c>
      <c r="B16" s="17" t="s">
        <v>16</v>
      </c>
      <c r="C16" s="17">
        <v>2774.4</v>
      </c>
      <c r="D16" s="17">
        <v>1114.9</v>
      </c>
      <c r="E16" s="18">
        <v>2748</v>
      </c>
    </row>
    <row r="17" spans="1:5" ht="20.25" customHeight="1">
      <c r="A17" s="16" t="s">
        <v>19</v>
      </c>
      <c r="B17" s="17" t="s">
        <v>16</v>
      </c>
      <c r="C17" s="17">
        <v>2.8</v>
      </c>
      <c r="D17" s="17">
        <v>2</v>
      </c>
      <c r="E17" s="18">
        <v>2</v>
      </c>
    </row>
    <row r="18" spans="1:5" s="8" customFormat="1" ht="13.5">
      <c r="A18" s="25" t="s">
        <v>9</v>
      </c>
      <c r="B18" s="17" t="s">
        <v>16</v>
      </c>
      <c r="C18" s="24">
        <f>C19+C21</f>
        <v>141.3</v>
      </c>
      <c r="D18" s="24">
        <f>D19+D21</f>
        <v>6.1</v>
      </c>
      <c r="E18" s="24">
        <f>E19+E21</f>
        <v>6.1</v>
      </c>
    </row>
    <row r="19" spans="1:5" ht="27">
      <c r="A19" s="16" t="s">
        <v>76</v>
      </c>
      <c r="B19" s="17" t="s">
        <v>16</v>
      </c>
      <c r="C19" s="18">
        <f>C20</f>
        <v>121.3</v>
      </c>
      <c r="D19" s="17">
        <f>D20</f>
        <v>6.1</v>
      </c>
      <c r="E19" s="18">
        <f>E20</f>
        <v>6.1</v>
      </c>
    </row>
    <row r="20" spans="1:5" ht="28.5" customHeight="1">
      <c r="A20" s="16" t="s">
        <v>77</v>
      </c>
      <c r="B20" s="17" t="s">
        <v>16</v>
      </c>
      <c r="C20" s="18">
        <v>121.3</v>
      </c>
      <c r="D20" s="17">
        <v>6.1</v>
      </c>
      <c r="E20" s="18">
        <v>6.1</v>
      </c>
    </row>
    <row r="21" spans="1:5" ht="20.25" customHeight="1">
      <c r="A21" s="16" t="s">
        <v>98</v>
      </c>
      <c r="B21" s="17" t="s">
        <v>16</v>
      </c>
      <c r="C21" s="18">
        <f>C22</f>
        <v>20</v>
      </c>
      <c r="D21" s="18">
        <f>D22</f>
        <v>0</v>
      </c>
      <c r="E21" s="18">
        <f>E22</f>
        <v>0</v>
      </c>
    </row>
    <row r="22" spans="1:5" ht="41.25">
      <c r="A22" s="16" t="s">
        <v>84</v>
      </c>
      <c r="B22" s="17" t="s">
        <v>16</v>
      </c>
      <c r="C22" s="18">
        <v>20</v>
      </c>
      <c r="D22" s="18">
        <v>0</v>
      </c>
      <c r="E22" s="18">
        <v>0</v>
      </c>
    </row>
    <row r="23" spans="1:5" ht="20.25" customHeight="1">
      <c r="A23" s="14" t="s">
        <v>10</v>
      </c>
      <c r="B23" s="15" t="s">
        <v>16</v>
      </c>
      <c r="C23" s="21">
        <f>C24+C25+C26+C28+C33+C34+C35+G25+C27+C32</f>
        <v>16681.7</v>
      </c>
      <c r="D23" s="21">
        <f>D24+D25+D26+D28+D33+D34+D35+H25+D27</f>
        <v>13452.7</v>
      </c>
      <c r="E23" s="21">
        <f>E24+E25+E26+E28+E33+E34+E35+I25+E27</f>
        <v>23495.8</v>
      </c>
    </row>
    <row r="24" spans="1:5" ht="18.75" customHeight="1">
      <c r="A24" s="16" t="s">
        <v>50</v>
      </c>
      <c r="B24" s="17" t="s">
        <v>16</v>
      </c>
      <c r="C24" s="17">
        <v>5182</v>
      </c>
      <c r="D24" s="17">
        <v>3495.4</v>
      </c>
      <c r="E24" s="18">
        <v>7385.9</v>
      </c>
    </row>
    <row r="25" spans="1:5" ht="20.25" customHeight="1">
      <c r="A25" s="16" t="s">
        <v>27</v>
      </c>
      <c r="B25" s="17" t="s">
        <v>16</v>
      </c>
      <c r="C25" s="26">
        <v>229.9</v>
      </c>
      <c r="D25" s="17">
        <v>158</v>
      </c>
      <c r="E25" s="18">
        <v>258.7</v>
      </c>
    </row>
    <row r="26" spans="1:5" ht="18.75" customHeight="1">
      <c r="A26" s="16" t="s">
        <v>26</v>
      </c>
      <c r="B26" s="17" t="s">
        <v>16</v>
      </c>
      <c r="C26" s="17">
        <v>2280.5</v>
      </c>
      <c r="D26" s="17">
        <v>1820.9</v>
      </c>
      <c r="E26" s="18">
        <v>3043.5</v>
      </c>
    </row>
    <row r="27" spans="1:5" ht="33.75" customHeight="1">
      <c r="A27" s="16" t="s">
        <v>83</v>
      </c>
      <c r="B27" s="17" t="s">
        <v>16</v>
      </c>
      <c r="C27" s="17">
        <v>416.1</v>
      </c>
      <c r="D27" s="17">
        <v>42.7</v>
      </c>
      <c r="E27" s="18">
        <v>57.7</v>
      </c>
    </row>
    <row r="28" spans="1:5" ht="21" customHeight="1">
      <c r="A28" s="16" t="s">
        <v>78</v>
      </c>
      <c r="B28" s="17" t="s">
        <v>16</v>
      </c>
      <c r="C28" s="18">
        <f>C29+C30+C31</f>
        <v>2071.8</v>
      </c>
      <c r="D28" s="18">
        <f>D29+D30+D31</f>
        <v>1827.8999999999999</v>
      </c>
      <c r="E28" s="18">
        <f>E29+E30+E31</f>
        <v>3559.1</v>
      </c>
    </row>
    <row r="29" spans="1:5" ht="18.75" customHeight="1">
      <c r="A29" s="16" t="s">
        <v>20</v>
      </c>
      <c r="B29" s="17" t="s">
        <v>16</v>
      </c>
      <c r="C29" s="17">
        <v>295.9</v>
      </c>
      <c r="D29" s="17">
        <v>149.3</v>
      </c>
      <c r="E29" s="18">
        <v>408.4</v>
      </c>
    </row>
    <row r="30" spans="1:5" ht="20.25" customHeight="1">
      <c r="A30" s="16" t="s">
        <v>21</v>
      </c>
      <c r="B30" s="17" t="s">
        <v>16</v>
      </c>
      <c r="C30" s="18">
        <v>1775.9</v>
      </c>
      <c r="D30" s="17">
        <v>1678.6</v>
      </c>
      <c r="E30" s="18">
        <v>3150.7</v>
      </c>
    </row>
    <row r="31" spans="1:5" ht="27.75" customHeight="1">
      <c r="A31" s="16" t="s">
        <v>79</v>
      </c>
      <c r="B31" s="17" t="s">
        <v>16</v>
      </c>
      <c r="C31" s="30">
        <v>0</v>
      </c>
      <c r="D31" s="18">
        <v>0</v>
      </c>
      <c r="E31" s="17">
        <v>0</v>
      </c>
    </row>
    <row r="32" spans="1:5" ht="15" customHeight="1">
      <c r="A32" s="16" t="s">
        <v>99</v>
      </c>
      <c r="B32" s="17" t="s">
        <v>16</v>
      </c>
      <c r="C32" s="30">
        <v>6</v>
      </c>
      <c r="D32" s="18">
        <v>0</v>
      </c>
      <c r="E32" s="17">
        <v>0</v>
      </c>
    </row>
    <row r="33" spans="1:5" ht="19.5" customHeight="1">
      <c r="A33" s="16" t="s">
        <v>22</v>
      </c>
      <c r="B33" s="17" t="s">
        <v>16</v>
      </c>
      <c r="C33" s="18">
        <v>5060.6</v>
      </c>
      <c r="D33" s="17">
        <v>5724.4</v>
      </c>
      <c r="E33" s="17">
        <v>8498.1</v>
      </c>
    </row>
    <row r="34" spans="1:5" ht="18.75" customHeight="1">
      <c r="A34" s="16" t="s">
        <v>52</v>
      </c>
      <c r="B34" s="17" t="s">
        <v>16</v>
      </c>
      <c r="C34" s="17">
        <v>234.4</v>
      </c>
      <c r="D34" s="17">
        <v>172.7</v>
      </c>
      <c r="E34" s="17">
        <v>305.3</v>
      </c>
    </row>
    <row r="35" spans="1:5" ht="21" customHeight="1">
      <c r="A35" s="16" t="s">
        <v>38</v>
      </c>
      <c r="B35" s="17" t="s">
        <v>16</v>
      </c>
      <c r="C35" s="18">
        <v>1200.4</v>
      </c>
      <c r="D35" s="17">
        <v>210.7</v>
      </c>
      <c r="E35" s="17">
        <v>387.5</v>
      </c>
    </row>
    <row r="36" spans="1:5" ht="17.25" customHeight="1">
      <c r="A36" s="14" t="s">
        <v>11</v>
      </c>
      <c r="B36" s="17"/>
      <c r="C36" s="30"/>
      <c r="D36" s="27"/>
      <c r="E36" s="27"/>
    </row>
    <row r="37" spans="1:5" ht="21" customHeight="1">
      <c r="A37" s="16" t="s">
        <v>12</v>
      </c>
      <c r="B37" s="17" t="s">
        <v>23</v>
      </c>
      <c r="C37" s="17">
        <f>C39+C40+C41</f>
        <v>0.45999999999999996</v>
      </c>
      <c r="D37" s="17">
        <f>D39+D40</f>
        <v>0.44999999999999996</v>
      </c>
      <c r="E37" s="17">
        <f>E39+E40</f>
        <v>0.44999999999999996</v>
      </c>
    </row>
    <row r="38" spans="1:5" ht="19.5" customHeight="1">
      <c r="A38" s="16" t="s">
        <v>13</v>
      </c>
      <c r="B38" s="17"/>
      <c r="C38" s="17"/>
      <c r="D38" s="17"/>
      <c r="E38" s="17"/>
    </row>
    <row r="39" spans="1:5" ht="20.25" customHeight="1">
      <c r="A39" s="16" t="s">
        <v>14</v>
      </c>
      <c r="B39" s="17" t="s">
        <v>23</v>
      </c>
      <c r="C39" s="17">
        <v>0.1</v>
      </c>
      <c r="D39" s="17">
        <v>0.1</v>
      </c>
      <c r="E39" s="17">
        <v>0.1</v>
      </c>
    </row>
    <row r="40" spans="1:5" ht="24.75" customHeight="1">
      <c r="A40" s="16" t="s">
        <v>25</v>
      </c>
      <c r="B40" s="17" t="s">
        <v>23</v>
      </c>
      <c r="C40" s="17">
        <v>0.35</v>
      </c>
      <c r="D40" s="17">
        <v>0.35</v>
      </c>
      <c r="E40" s="17">
        <v>0.35</v>
      </c>
    </row>
    <row r="41" spans="1:5" ht="18" customHeight="1">
      <c r="A41" s="28" t="s">
        <v>24</v>
      </c>
      <c r="B41" s="17" t="s">
        <v>23</v>
      </c>
      <c r="C41" s="17">
        <v>0.01</v>
      </c>
      <c r="D41" s="17">
        <v>0.01</v>
      </c>
      <c r="E41" s="17">
        <v>0.01</v>
      </c>
    </row>
    <row r="42" spans="1:5" ht="24" customHeight="1">
      <c r="A42" s="78" t="s">
        <v>39</v>
      </c>
      <c r="B42" s="79"/>
      <c r="C42" s="79"/>
      <c r="D42" s="79"/>
      <c r="E42" s="80"/>
    </row>
    <row r="43" spans="1:5" ht="27.75" customHeight="1">
      <c r="A43" s="29" t="s">
        <v>40</v>
      </c>
      <c r="B43" s="30" t="s">
        <v>33</v>
      </c>
      <c r="C43" s="30">
        <v>17</v>
      </c>
      <c r="D43" s="30">
        <v>17</v>
      </c>
      <c r="E43" s="30">
        <v>17</v>
      </c>
    </row>
    <row r="44" spans="1:5" ht="21" customHeight="1">
      <c r="A44" s="29" t="s">
        <v>41</v>
      </c>
      <c r="B44" s="30" t="s">
        <v>33</v>
      </c>
      <c r="C44" s="30">
        <v>3</v>
      </c>
      <c r="D44" s="30">
        <v>3</v>
      </c>
      <c r="E44" s="30">
        <v>3</v>
      </c>
    </row>
    <row r="45" spans="1:5" ht="17.25" customHeight="1">
      <c r="A45" s="29" t="s">
        <v>42</v>
      </c>
      <c r="B45" s="30" t="s">
        <v>43</v>
      </c>
      <c r="C45" s="30">
        <v>189</v>
      </c>
      <c r="D45" s="30">
        <v>189</v>
      </c>
      <c r="E45" s="30">
        <v>189</v>
      </c>
    </row>
    <row r="46" spans="1:5" ht="31.5" customHeight="1">
      <c r="A46" s="31" t="s">
        <v>74</v>
      </c>
      <c r="B46" s="17" t="s">
        <v>23</v>
      </c>
      <c r="C46" s="30">
        <v>0.25</v>
      </c>
      <c r="D46" s="30">
        <v>0.25</v>
      </c>
      <c r="E46" s="30">
        <v>0.25</v>
      </c>
    </row>
    <row r="47" spans="1:5" ht="18.75" customHeight="1">
      <c r="A47" s="16" t="s">
        <v>44</v>
      </c>
      <c r="B47" s="30" t="s">
        <v>33</v>
      </c>
      <c r="C47" s="30">
        <v>5</v>
      </c>
      <c r="D47" s="30">
        <v>5</v>
      </c>
      <c r="E47" s="30">
        <v>5</v>
      </c>
    </row>
    <row r="48" spans="1:5" ht="27">
      <c r="A48" s="16" t="s">
        <v>45</v>
      </c>
      <c r="B48" s="30" t="s">
        <v>43</v>
      </c>
      <c r="C48" s="30">
        <v>1165</v>
      </c>
      <c r="D48" s="30">
        <v>1165</v>
      </c>
      <c r="E48" s="30">
        <v>1165</v>
      </c>
    </row>
    <row r="49" spans="1:5" ht="30.75" customHeight="1">
      <c r="A49" s="31" t="s">
        <v>75</v>
      </c>
      <c r="B49" s="17" t="s">
        <v>23</v>
      </c>
      <c r="C49" s="30">
        <v>0.79</v>
      </c>
      <c r="D49" s="30">
        <v>0.86</v>
      </c>
      <c r="E49" s="30">
        <v>0.86</v>
      </c>
    </row>
    <row r="50" spans="1:5" ht="26.25" customHeight="1">
      <c r="A50" s="16" t="s">
        <v>46</v>
      </c>
      <c r="B50" s="30" t="s">
        <v>33</v>
      </c>
      <c r="C50" s="30">
        <v>9</v>
      </c>
      <c r="D50" s="30">
        <v>9</v>
      </c>
      <c r="E50" s="30">
        <v>9</v>
      </c>
    </row>
    <row r="51" spans="1:5" ht="27">
      <c r="A51" s="16" t="s">
        <v>47</v>
      </c>
      <c r="B51" s="30" t="s">
        <v>33</v>
      </c>
      <c r="C51" s="30">
        <v>100</v>
      </c>
      <c r="D51" s="30">
        <v>100</v>
      </c>
      <c r="E51" s="30">
        <v>100</v>
      </c>
    </row>
    <row r="52" spans="1:5" ht="29.25" customHeight="1">
      <c r="A52" s="14" t="s">
        <v>58</v>
      </c>
      <c r="B52" s="32"/>
      <c r="C52" s="30"/>
      <c r="D52" s="30"/>
      <c r="E52" s="30"/>
    </row>
    <row r="53" spans="1:5" ht="27">
      <c r="A53" s="16" t="s">
        <v>48</v>
      </c>
      <c r="B53" s="30" t="s">
        <v>49</v>
      </c>
      <c r="C53" s="72">
        <v>17135</v>
      </c>
      <c r="D53" s="72">
        <v>12911</v>
      </c>
      <c r="E53" s="72">
        <v>17121</v>
      </c>
    </row>
  </sheetData>
  <sheetProtection/>
  <mergeCells count="2">
    <mergeCell ref="A1:E1"/>
    <mergeCell ref="A42:E42"/>
  </mergeCells>
  <printOptions/>
  <pageMargins left="0.9055118110236221" right="0.5118110236220472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2"/>
  <sheetViews>
    <sheetView zoomScalePageLayoutView="0" workbookViewId="0" topLeftCell="A1">
      <selection activeCell="J13" sqref="J13"/>
    </sheetView>
  </sheetViews>
  <sheetFormatPr defaultColWidth="9.140625" defaultRowHeight="12.75"/>
  <cols>
    <col min="1" max="1" width="47.00390625" style="0" customWidth="1"/>
    <col min="2" max="2" width="11.7109375" style="0" customWidth="1"/>
    <col min="3" max="3" width="14.421875" style="1" customWidth="1"/>
    <col min="4" max="4" width="14.7109375" style="69" customWidth="1"/>
    <col min="5" max="5" width="14.28125" style="1" customWidth="1"/>
    <col min="6" max="6" width="14.00390625" style="1" customWidth="1"/>
  </cols>
  <sheetData>
    <row r="1" spans="1:6" ht="12.75" customHeight="1">
      <c r="A1" s="33"/>
      <c r="B1" s="34"/>
      <c r="C1" s="81" t="s">
        <v>92</v>
      </c>
      <c r="D1" s="81"/>
      <c r="E1" s="81"/>
      <c r="F1" s="81"/>
    </row>
    <row r="2" spans="1:6" ht="15">
      <c r="A2" s="33"/>
      <c r="B2" s="34"/>
      <c r="C2" s="81"/>
      <c r="D2" s="81"/>
      <c r="E2" s="81"/>
      <c r="F2" s="81"/>
    </row>
    <row r="3" spans="1:6" ht="42" customHeight="1">
      <c r="A3" s="33"/>
      <c r="B3" s="34"/>
      <c r="C3" s="81"/>
      <c r="D3" s="81"/>
      <c r="E3" s="81"/>
      <c r="F3" s="81"/>
    </row>
    <row r="4" spans="1:6" ht="19.5" customHeight="1">
      <c r="A4" s="35" t="s">
        <v>53</v>
      </c>
      <c r="B4" s="36"/>
      <c r="C4" s="37"/>
      <c r="D4" s="59"/>
      <c r="E4" s="37"/>
      <c r="F4" s="38"/>
    </row>
    <row r="5" spans="1:6" ht="16.5" customHeight="1">
      <c r="A5" s="82" t="s">
        <v>91</v>
      </c>
      <c r="B5" s="83"/>
      <c r="C5" s="83"/>
      <c r="D5" s="83"/>
      <c r="E5" s="83"/>
      <c r="F5" s="83"/>
    </row>
    <row r="6" spans="1:6" s="3" customFormat="1" ht="46.5">
      <c r="A6" s="39" t="s">
        <v>0</v>
      </c>
      <c r="B6" s="40" t="s">
        <v>1</v>
      </c>
      <c r="C6" s="39" t="s">
        <v>96</v>
      </c>
      <c r="D6" s="60" t="s">
        <v>80</v>
      </c>
      <c r="E6" s="39" t="s">
        <v>86</v>
      </c>
      <c r="F6" s="39" t="s">
        <v>97</v>
      </c>
    </row>
    <row r="7" spans="1:6" ht="34.5" customHeight="1">
      <c r="A7" s="41" t="s">
        <v>29</v>
      </c>
      <c r="B7" s="42" t="s">
        <v>2</v>
      </c>
      <c r="C7" s="43">
        <v>7</v>
      </c>
      <c r="D7" s="61">
        <v>7.1</v>
      </c>
      <c r="E7" s="43">
        <v>7.1</v>
      </c>
      <c r="F7" s="43">
        <v>7.1</v>
      </c>
    </row>
    <row r="8" spans="1:6" ht="21" customHeight="1">
      <c r="A8" s="41" t="s">
        <v>57</v>
      </c>
      <c r="B8" s="42" t="s">
        <v>31</v>
      </c>
      <c r="C8" s="43">
        <v>30718</v>
      </c>
      <c r="D8" s="61">
        <v>30718</v>
      </c>
      <c r="E8" s="43">
        <v>30718</v>
      </c>
      <c r="F8" s="43">
        <v>30718</v>
      </c>
    </row>
    <row r="9" spans="1:6" ht="24" customHeight="1">
      <c r="A9" s="41" t="s">
        <v>32</v>
      </c>
      <c r="B9" s="42" t="s">
        <v>33</v>
      </c>
      <c r="C9" s="43">
        <v>6</v>
      </c>
      <c r="D9" s="61">
        <v>6</v>
      </c>
      <c r="E9" s="43">
        <v>6</v>
      </c>
      <c r="F9" s="43">
        <v>6</v>
      </c>
    </row>
    <row r="10" spans="1:6" ht="24.75" customHeight="1">
      <c r="A10" s="41" t="s">
        <v>54</v>
      </c>
      <c r="B10" s="42" t="s">
        <v>33</v>
      </c>
      <c r="C10" s="43">
        <v>4</v>
      </c>
      <c r="D10" s="61">
        <v>4</v>
      </c>
      <c r="E10" s="43">
        <v>4</v>
      </c>
      <c r="F10" s="43">
        <v>4</v>
      </c>
    </row>
    <row r="11" spans="1:6" ht="20.25" customHeight="1">
      <c r="A11" s="41" t="s">
        <v>55</v>
      </c>
      <c r="B11" s="42" t="s">
        <v>33</v>
      </c>
      <c r="C11" s="43">
        <v>33</v>
      </c>
      <c r="D11" s="61">
        <v>33</v>
      </c>
      <c r="E11" s="43">
        <v>33</v>
      </c>
      <c r="F11" s="43">
        <v>33</v>
      </c>
    </row>
    <row r="12" spans="1:6" ht="15">
      <c r="A12" s="41" t="s">
        <v>56</v>
      </c>
      <c r="B12" s="42" t="s">
        <v>37</v>
      </c>
      <c r="C12" s="44">
        <v>102</v>
      </c>
      <c r="D12" s="62">
        <v>102</v>
      </c>
      <c r="E12" s="44">
        <v>102</v>
      </c>
      <c r="F12" s="44">
        <v>102</v>
      </c>
    </row>
    <row r="13" spans="1:6" ht="19.5" customHeight="1">
      <c r="A13" s="45" t="s">
        <v>3</v>
      </c>
      <c r="B13" s="42"/>
      <c r="C13" s="46"/>
      <c r="D13" s="61"/>
      <c r="E13" s="43"/>
      <c r="F13" s="43"/>
    </row>
    <row r="14" spans="1:6" s="10" customFormat="1" ht="21" customHeight="1">
      <c r="A14" s="39" t="s">
        <v>4</v>
      </c>
      <c r="B14" s="42" t="s">
        <v>16</v>
      </c>
      <c r="C14" s="39">
        <v>21917.4</v>
      </c>
      <c r="D14" s="63">
        <v>12777.2</v>
      </c>
      <c r="E14" s="48">
        <v>10698.1</v>
      </c>
      <c r="F14" s="48">
        <v>11310.4</v>
      </c>
    </row>
    <row r="15" spans="1:6" s="9" customFormat="1" ht="22.5" customHeight="1">
      <c r="A15" s="41" t="s">
        <v>5</v>
      </c>
      <c r="B15" s="42" t="s">
        <v>16</v>
      </c>
      <c r="C15" s="43">
        <f>C16</f>
        <v>4130</v>
      </c>
      <c r="D15" s="64">
        <f>D16</f>
        <v>4191.8</v>
      </c>
      <c r="E15" s="64">
        <f>E16</f>
        <v>4205.4</v>
      </c>
      <c r="F15" s="64">
        <f>F16</f>
        <v>4222.2</v>
      </c>
    </row>
    <row r="16" spans="1:6" s="2" customFormat="1" ht="22.5" customHeight="1">
      <c r="A16" s="41" t="s">
        <v>6</v>
      </c>
      <c r="B16" s="47" t="s">
        <v>16</v>
      </c>
      <c r="C16" s="58">
        <f>C17+C18+C19+C20+C22+C21+C23</f>
        <v>4130</v>
      </c>
      <c r="D16" s="65">
        <f>D17+D18+D19+D20+D22+D21</f>
        <v>4191.8</v>
      </c>
      <c r="E16" s="65">
        <f>E17+E18+E19+E20+E22+E21</f>
        <v>4205.4</v>
      </c>
      <c r="F16" s="65">
        <f>F17+F18+F19+F20+F22+F21</f>
        <v>4222.2</v>
      </c>
    </row>
    <row r="17" spans="1:6" ht="18.75" customHeight="1">
      <c r="A17" s="41" t="s">
        <v>7</v>
      </c>
      <c r="B17" s="42" t="s">
        <v>16</v>
      </c>
      <c r="C17" s="46">
        <v>271</v>
      </c>
      <c r="D17" s="64">
        <v>302.8</v>
      </c>
      <c r="E17" s="46">
        <v>316.4</v>
      </c>
      <c r="F17" s="46">
        <v>333.2</v>
      </c>
    </row>
    <row r="18" spans="1:6" ht="19.5" customHeight="1">
      <c r="A18" s="41" t="s">
        <v>17</v>
      </c>
      <c r="B18" s="42" t="s">
        <v>16</v>
      </c>
      <c r="C18" s="46">
        <v>428.9</v>
      </c>
      <c r="D18" s="64">
        <v>430</v>
      </c>
      <c r="E18" s="46">
        <v>430</v>
      </c>
      <c r="F18" s="46">
        <v>430</v>
      </c>
    </row>
    <row r="19" spans="1:6" ht="18" customHeight="1">
      <c r="A19" s="41" t="s">
        <v>8</v>
      </c>
      <c r="B19" s="42" t="s">
        <v>16</v>
      </c>
      <c r="C19" s="46">
        <v>674</v>
      </c>
      <c r="D19" s="64">
        <v>728</v>
      </c>
      <c r="E19" s="46">
        <v>728</v>
      </c>
      <c r="F19" s="46">
        <v>728</v>
      </c>
    </row>
    <row r="20" spans="1:6" ht="20.25" customHeight="1">
      <c r="A20" s="41" t="s">
        <v>81</v>
      </c>
      <c r="B20" s="42" t="s">
        <v>16</v>
      </c>
      <c r="C20" s="46">
        <v>1201</v>
      </c>
      <c r="D20" s="64">
        <v>1218</v>
      </c>
      <c r="E20" s="46">
        <v>1218</v>
      </c>
      <c r="F20" s="46">
        <v>1218</v>
      </c>
    </row>
    <row r="21" spans="1:6" ht="21" customHeight="1">
      <c r="A21" s="41" t="s">
        <v>82</v>
      </c>
      <c r="B21" s="42" t="s">
        <v>16</v>
      </c>
      <c r="C21" s="46">
        <v>1547</v>
      </c>
      <c r="D21" s="64">
        <v>1511</v>
      </c>
      <c r="E21" s="46">
        <v>1511</v>
      </c>
      <c r="F21" s="46">
        <v>1511</v>
      </c>
    </row>
    <row r="22" spans="1:6" s="3" customFormat="1" ht="20.25" customHeight="1">
      <c r="A22" s="41" t="s">
        <v>19</v>
      </c>
      <c r="B22" s="42" t="s">
        <v>16</v>
      </c>
      <c r="C22" s="46">
        <v>2</v>
      </c>
      <c r="D22" s="64">
        <v>2</v>
      </c>
      <c r="E22" s="46">
        <v>2</v>
      </c>
      <c r="F22" s="46">
        <v>2</v>
      </c>
    </row>
    <row r="23" spans="1:6" ht="30.75">
      <c r="A23" s="41" t="s">
        <v>77</v>
      </c>
      <c r="B23" s="42" t="s">
        <v>16</v>
      </c>
      <c r="C23" s="46">
        <v>6.1</v>
      </c>
      <c r="D23" s="64"/>
      <c r="E23" s="46"/>
      <c r="F23" s="46"/>
    </row>
    <row r="24" spans="1:6" ht="22.5" customHeight="1">
      <c r="A24" s="45" t="s">
        <v>10</v>
      </c>
      <c r="B24" s="42" t="s">
        <v>16</v>
      </c>
      <c r="C24" s="48">
        <f>C25+C26+C27+C28+C29+C32+C33+C34</f>
        <v>23495.8</v>
      </c>
      <c r="D24" s="63">
        <f>D25+D26+D27+D28+D29+D32+D33+D34</f>
        <v>12777.2</v>
      </c>
      <c r="E24" s="48">
        <f>E25+E26+E27+E28+E29+E32+E33+E34+E35</f>
        <v>10698.1</v>
      </c>
      <c r="F24" s="48">
        <f>F25+F26+F27+F28+F29+F32+F33+F34+F35</f>
        <v>11310.4</v>
      </c>
    </row>
    <row r="25" spans="1:6" ht="24" customHeight="1">
      <c r="A25" s="41" t="s">
        <v>50</v>
      </c>
      <c r="B25" s="42" t="s">
        <v>16</v>
      </c>
      <c r="C25" s="46">
        <v>7385.9</v>
      </c>
      <c r="D25" s="64">
        <v>3382.7</v>
      </c>
      <c r="E25" s="46">
        <v>2877.4</v>
      </c>
      <c r="F25" s="46">
        <v>2852.1</v>
      </c>
    </row>
    <row r="26" spans="1:6" ht="22.5" customHeight="1">
      <c r="A26" s="41" t="s">
        <v>27</v>
      </c>
      <c r="B26" s="42" t="s">
        <v>16</v>
      </c>
      <c r="C26" s="46">
        <v>258.7</v>
      </c>
      <c r="D26" s="64">
        <v>226.6</v>
      </c>
      <c r="E26" s="46">
        <v>228.8</v>
      </c>
      <c r="F26" s="46">
        <v>237.5</v>
      </c>
    </row>
    <row r="27" spans="1:6" ht="30.75">
      <c r="A27" s="41" t="s">
        <v>83</v>
      </c>
      <c r="B27" s="42" t="s">
        <v>16</v>
      </c>
      <c r="C27" s="46">
        <v>57.7</v>
      </c>
      <c r="D27" s="64">
        <v>40</v>
      </c>
      <c r="E27" s="46">
        <v>30</v>
      </c>
      <c r="F27" s="46">
        <v>30</v>
      </c>
    </row>
    <row r="28" spans="1:6" ht="21.75" customHeight="1">
      <c r="A28" s="41" t="s">
        <v>26</v>
      </c>
      <c r="B28" s="42" t="s">
        <v>16</v>
      </c>
      <c r="C28" s="46">
        <v>3043.5</v>
      </c>
      <c r="D28" s="64">
        <v>2216.8</v>
      </c>
      <c r="E28" s="46">
        <v>2310.8</v>
      </c>
      <c r="F28" s="46">
        <v>2404.7</v>
      </c>
    </row>
    <row r="29" spans="1:6" ht="19.5" customHeight="1">
      <c r="A29" s="41" t="s">
        <v>78</v>
      </c>
      <c r="B29" s="42" t="s">
        <v>16</v>
      </c>
      <c r="C29" s="46">
        <f>C30+C31</f>
        <v>3559.1</v>
      </c>
      <c r="D29" s="64">
        <f>D30+D31</f>
        <v>2145.1</v>
      </c>
      <c r="E29" s="46">
        <f>E30+E31</f>
        <v>1557.1</v>
      </c>
      <c r="F29" s="46">
        <f>F30+F31</f>
        <v>1781.6</v>
      </c>
    </row>
    <row r="30" spans="1:6" ht="21" customHeight="1">
      <c r="A30" s="41" t="s">
        <v>20</v>
      </c>
      <c r="B30" s="42" t="s">
        <v>16</v>
      </c>
      <c r="C30" s="46">
        <v>408.4</v>
      </c>
      <c r="D30" s="64">
        <v>179.3</v>
      </c>
      <c r="E30" s="46">
        <v>179.3</v>
      </c>
      <c r="F30" s="46">
        <v>179.3</v>
      </c>
    </row>
    <row r="31" spans="1:6" ht="21" customHeight="1">
      <c r="A31" s="41" t="s">
        <v>21</v>
      </c>
      <c r="B31" s="42" t="s">
        <v>16</v>
      </c>
      <c r="C31" s="46">
        <v>3150.7</v>
      </c>
      <c r="D31" s="64">
        <v>1965.8</v>
      </c>
      <c r="E31" s="46">
        <v>1377.8</v>
      </c>
      <c r="F31" s="46">
        <v>1602.3</v>
      </c>
    </row>
    <row r="32" spans="1:6" ht="20.25" customHeight="1">
      <c r="A32" s="41" t="s">
        <v>22</v>
      </c>
      <c r="B32" s="42" t="s">
        <v>16</v>
      </c>
      <c r="C32" s="46">
        <v>8498.1</v>
      </c>
      <c r="D32" s="64">
        <v>4000</v>
      </c>
      <c r="E32" s="46">
        <v>3000</v>
      </c>
      <c r="F32" s="46">
        <v>3000</v>
      </c>
    </row>
    <row r="33" spans="1:6" ht="21.75" customHeight="1">
      <c r="A33" s="41" t="s">
        <v>52</v>
      </c>
      <c r="B33" s="42" t="s">
        <v>16</v>
      </c>
      <c r="C33" s="46">
        <v>305.3</v>
      </c>
      <c r="D33" s="64">
        <v>300</v>
      </c>
      <c r="E33" s="46">
        <v>80</v>
      </c>
      <c r="F33" s="46">
        <v>130</v>
      </c>
    </row>
    <row r="34" spans="1:6" ht="20.25" customHeight="1">
      <c r="A34" s="41" t="s">
        <v>38</v>
      </c>
      <c r="B34" s="42" t="s">
        <v>16</v>
      </c>
      <c r="C34" s="46">
        <v>387.5</v>
      </c>
      <c r="D34" s="64">
        <v>466</v>
      </c>
      <c r="E34" s="46">
        <v>416</v>
      </c>
      <c r="F34" s="46">
        <v>456</v>
      </c>
    </row>
    <row r="35" spans="1:6" ht="20.25" customHeight="1">
      <c r="A35" s="41" t="s">
        <v>100</v>
      </c>
      <c r="B35" s="42" t="s">
        <v>16</v>
      </c>
      <c r="C35" s="46">
        <v>0</v>
      </c>
      <c r="D35" s="64">
        <v>0</v>
      </c>
      <c r="E35" s="46">
        <v>198</v>
      </c>
      <c r="F35" s="46">
        <v>418.5</v>
      </c>
    </row>
    <row r="36" spans="1:6" ht="15.75">
      <c r="A36" s="45" t="s">
        <v>11</v>
      </c>
      <c r="B36" s="42"/>
      <c r="C36" s="43"/>
      <c r="D36" s="61"/>
      <c r="E36" s="43"/>
      <c r="F36" s="43"/>
    </row>
    <row r="37" spans="1:6" ht="19.5" customHeight="1">
      <c r="A37" s="41" t="s">
        <v>12</v>
      </c>
      <c r="B37" s="42" t="s">
        <v>23</v>
      </c>
      <c r="C37" s="43">
        <f>C39+C40</f>
        <v>0.44999999999999996</v>
      </c>
      <c r="D37" s="61">
        <v>0.6</v>
      </c>
      <c r="E37" s="43">
        <v>0.6</v>
      </c>
      <c r="F37" s="43">
        <v>0.6</v>
      </c>
    </row>
    <row r="38" spans="1:6" ht="21" customHeight="1">
      <c r="A38" s="41" t="s">
        <v>13</v>
      </c>
      <c r="B38" s="42"/>
      <c r="C38" s="43"/>
      <c r="D38" s="61"/>
      <c r="E38" s="43"/>
      <c r="F38" s="43"/>
    </row>
    <row r="39" spans="1:6" ht="21.75" customHeight="1">
      <c r="A39" s="41" t="s">
        <v>14</v>
      </c>
      <c r="B39" s="42" t="s">
        <v>23</v>
      </c>
      <c r="C39" s="43">
        <v>0.1</v>
      </c>
      <c r="D39" s="61">
        <v>0.1</v>
      </c>
      <c r="E39" s="43">
        <v>0.1</v>
      </c>
      <c r="F39" s="43">
        <v>0.1</v>
      </c>
    </row>
    <row r="40" spans="1:6" s="2" customFormat="1" ht="21.75" customHeight="1">
      <c r="A40" s="41" t="s">
        <v>25</v>
      </c>
      <c r="B40" s="42" t="s">
        <v>23</v>
      </c>
      <c r="C40" s="43">
        <v>0.35</v>
      </c>
      <c r="D40" s="61">
        <v>0.35</v>
      </c>
      <c r="E40" s="43">
        <v>0.35</v>
      </c>
      <c r="F40" s="43">
        <v>0.35</v>
      </c>
    </row>
    <row r="41" spans="1:6" s="2" customFormat="1" ht="20.25" customHeight="1">
      <c r="A41" s="49" t="s">
        <v>24</v>
      </c>
      <c r="B41" s="42" t="s">
        <v>23</v>
      </c>
      <c r="C41" s="50">
        <v>0.01</v>
      </c>
      <c r="D41" s="66">
        <v>0.01</v>
      </c>
      <c r="E41" s="50">
        <v>0.01</v>
      </c>
      <c r="F41" s="50">
        <v>0.01</v>
      </c>
    </row>
    <row r="42" spans="1:6" s="2" customFormat="1" ht="15.75">
      <c r="A42" s="84" t="s">
        <v>39</v>
      </c>
      <c r="B42" s="85"/>
      <c r="C42" s="85"/>
      <c r="D42" s="85"/>
      <c r="E42" s="86"/>
      <c r="F42" s="50"/>
    </row>
    <row r="43" spans="1:6" s="4" customFormat="1" ht="27.75" customHeight="1">
      <c r="A43" s="51" t="s">
        <v>101</v>
      </c>
      <c r="B43" s="52" t="s">
        <v>33</v>
      </c>
      <c r="C43" s="50">
        <v>17</v>
      </c>
      <c r="D43" s="66">
        <v>17</v>
      </c>
      <c r="E43" s="50">
        <v>17</v>
      </c>
      <c r="F43" s="50">
        <v>17</v>
      </c>
    </row>
    <row r="44" spans="1:6" ht="22.5" customHeight="1">
      <c r="A44" s="51" t="s">
        <v>102</v>
      </c>
      <c r="B44" s="52" t="s">
        <v>33</v>
      </c>
      <c r="C44" s="50">
        <v>3</v>
      </c>
      <c r="D44" s="66">
        <v>3</v>
      </c>
      <c r="E44" s="50">
        <v>3</v>
      </c>
      <c r="F44" s="50">
        <v>3</v>
      </c>
    </row>
    <row r="45" spans="1:6" ht="25.5" customHeight="1">
      <c r="A45" s="51" t="s">
        <v>103</v>
      </c>
      <c r="B45" s="52" t="s">
        <v>43</v>
      </c>
      <c r="C45" s="50">
        <v>189</v>
      </c>
      <c r="D45" s="66">
        <v>189</v>
      </c>
      <c r="E45" s="50">
        <v>189</v>
      </c>
      <c r="F45" s="50">
        <v>189</v>
      </c>
    </row>
    <row r="46" spans="1:6" ht="36" customHeight="1">
      <c r="A46" s="53" t="s">
        <v>104</v>
      </c>
      <c r="B46" s="42" t="s">
        <v>23</v>
      </c>
      <c r="C46" s="50">
        <v>0.25</v>
      </c>
      <c r="D46" s="66">
        <v>0.25</v>
      </c>
      <c r="E46" s="50">
        <v>0.25</v>
      </c>
      <c r="F46" s="50">
        <v>0.25</v>
      </c>
    </row>
    <row r="47" spans="1:6" ht="15">
      <c r="A47" s="41" t="s">
        <v>105</v>
      </c>
      <c r="B47" s="52" t="s">
        <v>15</v>
      </c>
      <c r="C47" s="50">
        <v>5</v>
      </c>
      <c r="D47" s="66">
        <v>5</v>
      </c>
      <c r="E47" s="50">
        <v>5</v>
      </c>
      <c r="F47" s="50">
        <v>5</v>
      </c>
    </row>
    <row r="48" spans="1:6" ht="24.75" customHeight="1">
      <c r="A48" s="41" t="s">
        <v>106</v>
      </c>
      <c r="B48" s="52" t="s">
        <v>28</v>
      </c>
      <c r="C48" s="50">
        <v>1165</v>
      </c>
      <c r="D48" s="66">
        <v>1165</v>
      </c>
      <c r="E48" s="50">
        <v>1165</v>
      </c>
      <c r="F48" s="50">
        <v>1165</v>
      </c>
    </row>
    <row r="49" spans="1:6" s="3" customFormat="1" ht="31.5" customHeight="1">
      <c r="A49" s="53" t="s">
        <v>107</v>
      </c>
      <c r="B49" s="42" t="s">
        <v>23</v>
      </c>
      <c r="C49" s="50">
        <v>0.86</v>
      </c>
      <c r="D49" s="66">
        <v>0.86</v>
      </c>
      <c r="E49" s="50">
        <v>0.86</v>
      </c>
      <c r="F49" s="50">
        <v>0.86</v>
      </c>
    </row>
    <row r="50" spans="1:6" ht="30" customHeight="1">
      <c r="A50" s="41" t="s">
        <v>108</v>
      </c>
      <c r="B50" s="52" t="s">
        <v>33</v>
      </c>
      <c r="C50" s="50">
        <v>9</v>
      </c>
      <c r="D50" s="66">
        <v>9</v>
      </c>
      <c r="E50" s="50">
        <v>9</v>
      </c>
      <c r="F50" s="50">
        <v>9</v>
      </c>
    </row>
    <row r="51" spans="1:6" ht="30.75">
      <c r="A51" s="41" t="s">
        <v>109</v>
      </c>
      <c r="B51" s="52" t="s">
        <v>33</v>
      </c>
      <c r="C51" s="50">
        <v>100</v>
      </c>
      <c r="D51" s="66">
        <v>100</v>
      </c>
      <c r="E51" s="50">
        <v>100</v>
      </c>
      <c r="F51" s="50">
        <v>100</v>
      </c>
    </row>
    <row r="52" spans="1:6" ht="30.75">
      <c r="A52" s="54" t="s">
        <v>51</v>
      </c>
      <c r="B52" s="55"/>
      <c r="C52" s="56"/>
      <c r="D52" s="67"/>
      <c r="E52" s="56"/>
      <c r="F52" s="56"/>
    </row>
    <row r="53" spans="1:6" ht="30.75">
      <c r="A53" s="41" t="s">
        <v>48</v>
      </c>
      <c r="B53" s="52" t="s">
        <v>85</v>
      </c>
      <c r="C53" s="50">
        <v>17121</v>
      </c>
      <c r="D53" s="66">
        <v>17977</v>
      </c>
      <c r="E53" s="66">
        <v>18875</v>
      </c>
      <c r="F53" s="66">
        <v>19819</v>
      </c>
    </row>
    <row r="54" spans="1:6" ht="15">
      <c r="A54" s="33"/>
      <c r="B54" s="34"/>
      <c r="C54" s="57"/>
      <c r="D54" s="68"/>
      <c r="E54" s="57"/>
      <c r="F54" s="57"/>
    </row>
    <row r="55" spans="1:6" ht="15">
      <c r="A55" s="33"/>
      <c r="B55" s="34"/>
      <c r="C55" s="57"/>
      <c r="D55" s="68"/>
      <c r="E55" s="57"/>
      <c r="F55" s="57"/>
    </row>
    <row r="56" spans="1:6" ht="15">
      <c r="A56" s="33"/>
      <c r="B56" s="34"/>
      <c r="C56" s="57"/>
      <c r="D56" s="68"/>
      <c r="E56" s="57"/>
      <c r="F56" s="57"/>
    </row>
    <row r="57" spans="1:6" ht="15">
      <c r="A57" s="33"/>
      <c r="B57" s="34"/>
      <c r="C57" s="57"/>
      <c r="D57" s="68"/>
      <c r="E57" s="57"/>
      <c r="F57" s="57"/>
    </row>
    <row r="58" spans="1:6" ht="15">
      <c r="A58" s="33"/>
      <c r="B58" s="34"/>
      <c r="C58" s="57"/>
      <c r="D58" s="68"/>
      <c r="E58" s="57"/>
      <c r="F58" s="57"/>
    </row>
    <row r="59" spans="1:6" ht="15">
      <c r="A59" s="33"/>
      <c r="B59" s="34"/>
      <c r="C59" s="57"/>
      <c r="D59" s="68"/>
      <c r="E59" s="57"/>
      <c r="F59" s="57"/>
    </row>
    <row r="60" spans="1:6" ht="15">
      <c r="A60" s="33"/>
      <c r="B60" s="34"/>
      <c r="C60" s="57"/>
      <c r="D60" s="68"/>
      <c r="E60" s="57"/>
      <c r="F60" s="57"/>
    </row>
    <row r="61" spans="1:6" ht="15">
      <c r="A61" s="33"/>
      <c r="B61" s="34"/>
      <c r="C61" s="57"/>
      <c r="D61" s="68"/>
      <c r="E61" s="57"/>
      <c r="F61" s="57"/>
    </row>
    <row r="62" spans="1:6" ht="15">
      <c r="A62" s="33"/>
      <c r="B62" s="34"/>
      <c r="C62" s="57"/>
      <c r="D62" s="68"/>
      <c r="E62" s="57"/>
      <c r="F62" s="57"/>
    </row>
    <row r="63" spans="1:6" ht="15">
      <c r="A63" s="33"/>
      <c r="B63" s="34"/>
      <c r="C63" s="57"/>
      <c r="D63" s="68"/>
      <c r="E63" s="57"/>
      <c r="F63" s="57"/>
    </row>
    <row r="64" spans="1:6" ht="15">
      <c r="A64" s="33"/>
      <c r="B64" s="34"/>
      <c r="C64" s="57"/>
      <c r="D64" s="68"/>
      <c r="E64" s="57"/>
      <c r="F64" s="57"/>
    </row>
    <row r="65" spans="1:6" ht="15">
      <c r="A65" s="33"/>
      <c r="B65" s="34"/>
      <c r="C65" s="57"/>
      <c r="D65" s="68"/>
      <c r="E65" s="57"/>
      <c r="F65" s="57"/>
    </row>
    <row r="66" spans="1:6" ht="15">
      <c r="A66" s="33"/>
      <c r="B66" s="34"/>
      <c r="C66" s="57"/>
      <c r="D66" s="68"/>
      <c r="E66" s="57"/>
      <c r="F66" s="57"/>
    </row>
    <row r="67" spans="1:6" ht="15">
      <c r="A67" s="33"/>
      <c r="B67" s="34"/>
      <c r="C67" s="57"/>
      <c r="D67" s="68"/>
      <c r="E67" s="57"/>
      <c r="F67" s="57"/>
    </row>
    <row r="68" spans="1:6" ht="15">
      <c r="A68" s="33"/>
      <c r="B68" s="34"/>
      <c r="C68" s="57"/>
      <c r="D68" s="68"/>
      <c r="E68" s="57"/>
      <c r="F68" s="57"/>
    </row>
    <row r="69" spans="1:6" ht="15">
      <c r="A69" s="33"/>
      <c r="B69" s="34"/>
      <c r="C69" s="57"/>
      <c r="D69" s="68"/>
      <c r="E69" s="57"/>
      <c r="F69" s="57"/>
    </row>
    <row r="70" spans="1:6" ht="15">
      <c r="A70" s="33"/>
      <c r="B70" s="34"/>
      <c r="C70" s="57"/>
      <c r="D70" s="68"/>
      <c r="E70" s="57"/>
      <c r="F70" s="57"/>
    </row>
    <row r="71" spans="1:6" ht="15">
      <c r="A71" s="33"/>
      <c r="B71" s="34"/>
      <c r="C71" s="57"/>
      <c r="D71" s="68"/>
      <c r="E71" s="57"/>
      <c r="F71" s="57"/>
    </row>
    <row r="72" spans="1:6" ht="15">
      <c r="A72" s="33"/>
      <c r="B72" s="34"/>
      <c r="C72" s="57"/>
      <c r="D72" s="68"/>
      <c r="E72" s="57"/>
      <c r="F72" s="57"/>
    </row>
  </sheetData>
  <sheetProtection/>
  <mergeCells count="3">
    <mergeCell ref="C1:F3"/>
    <mergeCell ref="A5:F5"/>
    <mergeCell ref="A42:E42"/>
  </mergeCells>
  <printOptions/>
  <pageMargins left="0.8661417322834646" right="0.7480314960629921" top="0.4330708661417323" bottom="0.03937007874015748" header="0.2755905511811024" footer="0"/>
  <pageSetup fitToWidth="0" fitToHeight="1" horizontalDpi="300" verticalDpi="3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Набиева К.Ш</dc:creator>
  <cp:keywords/>
  <dc:description/>
  <cp:lastModifiedBy>user</cp:lastModifiedBy>
  <cp:lastPrinted>2020-12-04T08:38:59Z</cp:lastPrinted>
  <dcterms:created xsi:type="dcterms:W3CDTF">1996-10-08T23:32:33Z</dcterms:created>
  <dcterms:modified xsi:type="dcterms:W3CDTF">2020-12-05T05:26:13Z</dcterms:modified>
  <cp:category/>
  <cp:version/>
  <cp:contentType/>
  <cp:contentStatus/>
</cp:coreProperties>
</file>